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a/Documents/СНП ЗП/Председатель ПЕТРОВА/СОБРАНИЯ/Собрание 31 июля 2021/"/>
    </mc:Choice>
  </mc:AlternateContent>
  <xr:revisionPtr revIDLastSave="0" documentId="13_ncr:1_{297A8D41-0983-8D47-9BA4-3E2FBC27BEEE}" xr6:coauthVersionLast="47" xr6:coauthVersionMax="47" xr10:uidLastSave="{00000000-0000-0000-0000-000000000000}"/>
  <bookViews>
    <workbookView xWindow="0" yWindow="460" windowWidth="28800" windowHeight="16420" tabRatio="858" xr2:uid="{00000000-000D-0000-FFFF-FFFF00000000}"/>
  </bookViews>
  <sheets>
    <sheet name="2021 год" sheetId="11" r:id="rId1"/>
  </sheets>
  <definedNames>
    <definedName name="_xlnm.Print_Area" localSheetId="0">'2021 год'!$B$1:$I$44</definedName>
  </definedNames>
  <calcPr calcId="191029"/>
</workbook>
</file>

<file path=xl/calcChain.xml><?xml version="1.0" encoding="utf-8"?>
<calcChain xmlns="http://schemas.openxmlformats.org/spreadsheetml/2006/main">
  <c r="G21" i="11" l="1"/>
  <c r="F23" i="11" l="1"/>
  <c r="G18" i="11"/>
  <c r="G19" i="11"/>
  <c r="G20" i="11"/>
  <c r="G9" i="11"/>
  <c r="G10" i="11"/>
  <c r="C23" i="11"/>
  <c r="I23" i="11"/>
  <c r="G7" i="11" l="1"/>
  <c r="G11" i="11"/>
  <c r="G13" i="11"/>
  <c r="G14" i="11"/>
  <c r="G15" i="11"/>
  <c r="G16" i="11"/>
  <c r="G17" i="11"/>
  <c r="G6" i="11"/>
  <c r="G23" i="11" l="1"/>
  <c r="D23" i="11"/>
  <c r="E23" i="11"/>
  <c r="P7" i="11" l="1"/>
  <c r="P6" i="11"/>
  <c r="P8" i="11"/>
</calcChain>
</file>

<file path=xl/sharedStrings.xml><?xml version="1.0" encoding="utf-8"?>
<sst xmlns="http://schemas.openxmlformats.org/spreadsheetml/2006/main" count="54" uniqueCount="51">
  <si>
    <t>1кв.</t>
  </si>
  <si>
    <t>2кв.</t>
  </si>
  <si>
    <t>3кв.</t>
  </si>
  <si>
    <t>4кв.</t>
  </si>
  <si>
    <t>НДФЛ</t>
  </si>
  <si>
    <t>Охрана</t>
  </si>
  <si>
    <t>Расчистка от снега</t>
  </si>
  <si>
    <t>Вывоз мусора</t>
  </si>
  <si>
    <t>Электроэнергия</t>
  </si>
  <si>
    <t>Комиссия банка</t>
  </si>
  <si>
    <t>янв фев март</t>
  </si>
  <si>
    <t>апр май июнь</t>
  </si>
  <si>
    <t>июль авг сент</t>
  </si>
  <si>
    <t>окт нояб дек</t>
  </si>
  <si>
    <t>Итого расход</t>
  </si>
  <si>
    <t>Итого доход</t>
  </si>
  <si>
    <t>Гос.пошлина</t>
  </si>
  <si>
    <t>Покос травы, Опашка</t>
  </si>
  <si>
    <t>1.1 Текущие расходы снт</t>
  </si>
  <si>
    <t>УФК (Страховые взносы и пр)</t>
  </si>
  <si>
    <t>1. Расходы СНТ</t>
  </si>
  <si>
    <t>2. Доходы СНТ</t>
  </si>
  <si>
    <t>Проезд гр. транспорта</t>
  </si>
  <si>
    <t xml:space="preserve"> </t>
  </si>
  <si>
    <t xml:space="preserve">  </t>
  </si>
  <si>
    <t>Земельный налог</t>
  </si>
  <si>
    <t>УСН</t>
  </si>
  <si>
    <t>Аренда юр.адреса</t>
  </si>
  <si>
    <t>Поощрение/зар.плата</t>
  </si>
  <si>
    <t xml:space="preserve">Приложение 1 к протоколу Общего собрания от 31 июля 2021 .           </t>
  </si>
  <si>
    <t>Оплата сайта</t>
  </si>
  <si>
    <t>2021 год ПЛАН</t>
  </si>
  <si>
    <t>Программа бухгалтерии "Садовод"</t>
  </si>
  <si>
    <t>Количество Членов СНТ</t>
  </si>
  <si>
    <t>Количество плательшиков</t>
  </si>
  <si>
    <t xml:space="preserve">ПФР 22%   — 166 897,28
ФОМ 5,1%  —  38 689,82
ФСС 2,9%  --- 12 000,08
ФСС(несч.случай) 0,2% -827,60
 </t>
  </si>
  <si>
    <t>Финансово-экономическое обоснование:</t>
  </si>
  <si>
    <t xml:space="preserve">1. Заработная плата в месяц составляет: председатель - 30 тыс.руб., бухгалтер - 15 тыс.руб., ревизор - 10 тыс.руб. </t>
  </si>
  <si>
    <t>2.      НДФЛ - 13%.</t>
  </si>
  <si>
    <t>2. Выплаты по УФК составляют:</t>
  </si>
  <si>
    <t>3. Численность населения</t>
  </si>
  <si>
    <t>Количество владельцев участков на всей территории СНТ</t>
  </si>
  <si>
    <t>4. Расчет ежеквартального взноса</t>
  </si>
  <si>
    <t>3. Ежемесячная оплата услуг ЧОП "Илион" - 110 000 рублей.</t>
  </si>
  <si>
    <t>4. Суммы расходов по следующим статьям указаны из фактичеких расходов прошлых периодов.</t>
  </si>
  <si>
    <t>Всего Расходов в  2021</t>
  </si>
  <si>
    <t>Всего Доходов в 2021</t>
  </si>
  <si>
    <t>Утвержденный взнос:</t>
  </si>
  <si>
    <t>Обработка от борщевика</t>
  </si>
  <si>
    <t>Ежеквартальные взносы   текущего  года</t>
  </si>
  <si>
    <t>5. В плане по доходам указаны фактические значения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</si>
</sst>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3"/>
      <name val="Times Roman"/>
      <charset val="204"/>
    </font>
    <font>
      <b/>
      <sz val="13"/>
      <name val="Times Roman"/>
      <charset val="204"/>
    </font>
    <font>
      <i/>
      <sz val="14"/>
      <name val="Times Roman"/>
      <charset val="204"/>
    </font>
    <font>
      <sz val="14"/>
      <name val="Times Roman"/>
      <charset val="204"/>
    </font>
    <font>
      <b/>
      <sz val="14"/>
      <name val="Times Roman"/>
      <charset val="204"/>
    </font>
    <font>
      <b/>
      <sz val="13"/>
      <color theme="1"/>
      <name val="Times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5" xfId="0" applyFont="1" applyBorder="1"/>
    <xf numFmtId="0" fontId="4" fillId="0" borderId="4" xfId="0" applyFont="1" applyBorder="1"/>
    <xf numFmtId="0" fontId="3" fillId="2" borderId="1" xfId="0" applyFont="1" applyFill="1" applyBorder="1"/>
    <xf numFmtId="0" fontId="4" fillId="2" borderId="5" xfId="0" applyFont="1" applyFill="1" applyBorder="1"/>
    <xf numFmtId="0" fontId="3" fillId="2" borderId="4" xfId="0" applyFont="1" applyFill="1" applyBorder="1"/>
    <xf numFmtId="0" fontId="4" fillId="2" borderId="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wrapText="1"/>
    </xf>
    <xf numFmtId="0" fontId="4" fillId="0" borderId="8" xfId="0" applyFont="1" applyFill="1" applyBorder="1"/>
    <xf numFmtId="0" fontId="4" fillId="0" borderId="0" xfId="0" applyFont="1" applyFill="1" applyBorder="1"/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4" fontId="4" fillId="0" borderId="1" xfId="0" applyNumberFormat="1" applyFont="1" applyBorder="1"/>
    <xf numFmtId="4" fontId="4" fillId="0" borderId="1" xfId="0" applyNumberFormat="1" applyFont="1" applyFill="1" applyBorder="1"/>
    <xf numFmtId="0" fontId="3" fillId="0" borderId="0" xfId="0" applyFont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4" fontId="8" fillId="0" borderId="1" xfId="0" applyNumberFormat="1" applyFont="1" applyBorder="1"/>
    <xf numFmtId="0" fontId="4" fillId="0" borderId="1" xfId="0" applyFont="1" applyFill="1" applyBorder="1" applyAlignment="1">
      <alignment wrapText="1"/>
    </xf>
    <xf numFmtId="0" fontId="0" fillId="0" borderId="6" xfId="0" applyBorder="1"/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3" fillId="0" borderId="4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0" fillId="0" borderId="5" xfId="0" applyBorder="1"/>
    <xf numFmtId="0" fontId="4" fillId="0" borderId="5" xfId="0" applyFont="1" applyBorder="1"/>
    <xf numFmtId="4" fontId="4" fillId="0" borderId="9" xfId="0" applyNumberFormat="1" applyFont="1" applyBorder="1"/>
    <xf numFmtId="0" fontId="0" fillId="0" borderId="9" xfId="0" applyBorder="1"/>
    <xf numFmtId="0" fontId="4" fillId="2" borderId="10" xfId="0" applyFont="1" applyFill="1" applyBorder="1" applyAlignment="1">
      <alignment wrapText="1"/>
    </xf>
    <xf numFmtId="0" fontId="3" fillId="0" borderId="11" xfId="0" applyFont="1" applyBorder="1"/>
    <xf numFmtId="0" fontId="3" fillId="0" borderId="12" xfId="0" applyFont="1" applyBorder="1" applyAlignment="1">
      <alignment horizontal="left" vertical="top"/>
    </xf>
    <xf numFmtId="0" fontId="3" fillId="0" borderId="12" xfId="0" applyFont="1" applyBorder="1"/>
    <xf numFmtId="0" fontId="4" fillId="2" borderId="12" xfId="0" applyFont="1" applyFill="1" applyBorder="1"/>
    <xf numFmtId="4" fontId="4" fillId="0" borderId="12" xfId="0" applyNumberFormat="1" applyFont="1" applyBorder="1"/>
    <xf numFmtId="4" fontId="8" fillId="0" borderId="12" xfId="0" applyNumberFormat="1" applyFont="1" applyBorder="1"/>
    <xf numFmtId="0" fontId="0" fillId="0" borderId="14" xfId="0" applyBorder="1"/>
    <xf numFmtId="0" fontId="0" fillId="0" borderId="15" xfId="0" applyBorder="1" applyAlignment="1">
      <alignment horizontal="left" vertical="top"/>
    </xf>
    <xf numFmtId="0" fontId="0" fillId="0" borderId="15" xfId="0" applyBorder="1"/>
    <xf numFmtId="0" fontId="0" fillId="0" borderId="16" xfId="0" applyBorder="1"/>
    <xf numFmtId="0" fontId="3" fillId="0" borderId="2" xfId="0" applyFont="1" applyBorder="1"/>
    <xf numFmtId="0" fontId="3" fillId="0" borderId="5" xfId="0" applyFont="1" applyBorder="1" applyAlignment="1">
      <alignment horizontal="left" vertical="top"/>
    </xf>
    <xf numFmtId="0" fontId="4" fillId="0" borderId="4" xfId="0" applyFont="1" applyBorder="1" applyAlignment="1">
      <alignment wrapText="1"/>
    </xf>
    <xf numFmtId="4" fontId="4" fillId="0" borderId="5" xfId="0" applyNumberFormat="1" applyFont="1" applyBorder="1"/>
    <xf numFmtId="0" fontId="0" fillId="0" borderId="4" xfId="0" applyBorder="1"/>
    <xf numFmtId="0" fontId="4" fillId="0" borderId="4" xfId="0" applyFont="1" applyFill="1" applyBorder="1" applyAlignment="1">
      <alignment wrapText="1"/>
    </xf>
    <xf numFmtId="4" fontId="4" fillId="0" borderId="5" xfId="0" applyNumberFormat="1" applyFont="1" applyFill="1" applyBorder="1"/>
    <xf numFmtId="4" fontId="4" fillId="0" borderId="10" xfId="0" applyNumberFormat="1" applyFont="1" applyBorder="1"/>
    <xf numFmtId="0" fontId="4" fillId="0" borderId="0" xfId="0" applyFont="1" applyAlignment="1">
      <alignment vertical="top"/>
    </xf>
    <xf numFmtId="4" fontId="4" fillId="2" borderId="13" xfId="0" applyNumberFormat="1" applyFont="1" applyFill="1" applyBorder="1"/>
    <xf numFmtId="0" fontId="4" fillId="2" borderId="17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P47"/>
  <sheetViews>
    <sheetView tabSelected="1" zoomScale="110" zoomScaleNormal="110" workbookViewId="0">
      <selection activeCell="B1" sqref="B1"/>
    </sheetView>
  </sheetViews>
  <sheetFormatPr baseColWidth="10" defaultColWidth="8.83203125" defaultRowHeight="13"/>
  <cols>
    <col min="1" max="1" width="3.83203125" customWidth="1"/>
    <col min="2" max="2" width="31.83203125" customWidth="1"/>
    <col min="3" max="3" width="18.5" customWidth="1"/>
    <col min="4" max="4" width="13.33203125" customWidth="1"/>
    <col min="5" max="5" width="12.6640625" customWidth="1"/>
    <col min="6" max="6" width="15.6640625" customWidth="1"/>
    <col min="7" max="7" width="14.5" customWidth="1"/>
    <col min="8" max="8" width="26" customWidth="1"/>
    <col min="9" max="9" width="12.6640625" customWidth="1"/>
    <col min="10" max="13" width="0" hidden="1" customWidth="1"/>
    <col min="14" max="14" width="26" customWidth="1"/>
    <col min="15" max="15" width="9.33203125" customWidth="1"/>
    <col min="16" max="16" width="19.1640625" customWidth="1"/>
  </cols>
  <sheetData>
    <row r="1" spans="2:16" ht="18" thickBot="1">
      <c r="B1" s="2" t="s">
        <v>29</v>
      </c>
      <c r="C1" s="2"/>
      <c r="D1" s="2"/>
      <c r="E1" s="2"/>
      <c r="F1" s="2"/>
      <c r="G1" s="2"/>
      <c r="H1" s="2"/>
      <c r="I1" s="2"/>
      <c r="N1" s="2"/>
      <c r="O1" s="2"/>
      <c r="P1" s="2"/>
    </row>
    <row r="2" spans="2:16" ht="17">
      <c r="B2" s="3" t="s">
        <v>31</v>
      </c>
      <c r="C2" s="4"/>
      <c r="D2" s="4"/>
      <c r="E2" s="4"/>
      <c r="F2" s="4"/>
      <c r="G2" s="49"/>
      <c r="H2" s="59"/>
      <c r="I2" s="5"/>
      <c r="J2" s="55"/>
      <c r="K2" s="38"/>
      <c r="L2" s="38"/>
      <c r="M2" s="38"/>
      <c r="N2" s="4"/>
      <c r="O2" s="4"/>
      <c r="P2" s="5"/>
    </row>
    <row r="3" spans="2:16" ht="59" customHeight="1">
      <c r="B3" s="39" t="s">
        <v>20</v>
      </c>
      <c r="C3" s="32"/>
      <c r="D3" s="32"/>
      <c r="E3" s="32"/>
      <c r="F3" s="32"/>
      <c r="G3" s="50"/>
      <c r="H3" s="39" t="s">
        <v>21</v>
      </c>
      <c r="I3" s="60"/>
      <c r="J3" s="56"/>
      <c r="K3" s="33"/>
      <c r="L3" s="33"/>
      <c r="M3" s="33"/>
      <c r="N3" s="31" t="s">
        <v>40</v>
      </c>
      <c r="O3" s="32"/>
      <c r="P3" s="40" t="s">
        <v>42</v>
      </c>
    </row>
    <row r="4" spans="2:16" ht="17">
      <c r="B4" s="41"/>
      <c r="C4" s="6" t="s">
        <v>10</v>
      </c>
      <c r="D4" s="6" t="s">
        <v>11</v>
      </c>
      <c r="E4" s="6" t="s">
        <v>12</v>
      </c>
      <c r="F4" s="6" t="s">
        <v>13</v>
      </c>
      <c r="G4" s="51"/>
      <c r="H4" s="41"/>
      <c r="I4" s="7"/>
      <c r="J4" s="57"/>
      <c r="K4" s="30"/>
      <c r="L4" s="30"/>
      <c r="M4" s="30"/>
      <c r="N4" s="6"/>
      <c r="O4" s="6"/>
      <c r="P4" s="7"/>
    </row>
    <row r="5" spans="2:16" ht="17">
      <c r="B5" s="8" t="s">
        <v>18</v>
      </c>
      <c r="C5" s="9" t="s">
        <v>0</v>
      </c>
      <c r="D5" s="9" t="s">
        <v>1</v>
      </c>
      <c r="E5" s="9" t="s">
        <v>2</v>
      </c>
      <c r="F5" s="9" t="s">
        <v>3</v>
      </c>
      <c r="G5" s="52" t="s">
        <v>14</v>
      </c>
      <c r="H5" s="12"/>
      <c r="I5" s="10" t="s">
        <v>15</v>
      </c>
      <c r="J5" s="57"/>
      <c r="K5" s="30"/>
      <c r="L5" s="30"/>
      <c r="M5" s="30"/>
      <c r="N5" s="34"/>
      <c r="O5" s="34"/>
      <c r="P5" s="10"/>
    </row>
    <row r="6" spans="2:16" ht="36">
      <c r="B6" s="11" t="s">
        <v>28</v>
      </c>
      <c r="C6" s="19">
        <v>165000</v>
      </c>
      <c r="D6" s="19">
        <v>165000</v>
      </c>
      <c r="E6" s="19">
        <v>165000</v>
      </c>
      <c r="F6" s="19">
        <v>165000</v>
      </c>
      <c r="G6" s="53">
        <f>SUM(C6:F6)</f>
        <v>660000</v>
      </c>
      <c r="H6" s="61" t="s">
        <v>49</v>
      </c>
      <c r="I6" s="62">
        <v>1982592.88</v>
      </c>
      <c r="J6" s="57"/>
      <c r="K6" s="30"/>
      <c r="L6" s="30"/>
      <c r="M6" s="30"/>
      <c r="N6" s="19" t="s">
        <v>33</v>
      </c>
      <c r="O6" s="19">
        <v>116</v>
      </c>
      <c r="P6" s="42">
        <f>G23/O6/4</f>
        <v>5927.8939008620691</v>
      </c>
    </row>
    <row r="7" spans="2:16" ht="54">
      <c r="B7" s="11" t="s">
        <v>4</v>
      </c>
      <c r="C7" s="19">
        <v>24656</v>
      </c>
      <c r="D7" s="19">
        <v>24656</v>
      </c>
      <c r="E7" s="19">
        <v>24656</v>
      </c>
      <c r="F7" s="19">
        <v>24656</v>
      </c>
      <c r="G7" s="53">
        <f t="shared" ref="G7:G19" si="0">SUM(C7:F7)</f>
        <v>98624</v>
      </c>
      <c r="H7" s="8" t="s">
        <v>22</v>
      </c>
      <c r="I7" s="62">
        <v>51500</v>
      </c>
      <c r="J7" s="57"/>
      <c r="K7" s="30"/>
      <c r="L7" s="30"/>
      <c r="M7" s="30"/>
      <c r="N7" s="35" t="s">
        <v>41</v>
      </c>
      <c r="O7" s="19">
        <v>177</v>
      </c>
      <c r="P7" s="42">
        <f>G23/O7/4</f>
        <v>3884.9474152542375</v>
      </c>
    </row>
    <row r="8" spans="2:16" ht="36">
      <c r="B8" s="11" t="s">
        <v>19</v>
      </c>
      <c r="C8" s="19">
        <v>2018.33</v>
      </c>
      <c r="D8" s="19">
        <v>4183.91</v>
      </c>
      <c r="E8" s="19">
        <v>10413.870000000001</v>
      </c>
      <c r="F8" s="19">
        <v>46124.95</v>
      </c>
      <c r="G8" s="54">
        <v>218414.44</v>
      </c>
      <c r="H8" s="63"/>
      <c r="I8" s="44"/>
      <c r="J8" s="57"/>
      <c r="K8" s="30"/>
      <c r="L8" s="30"/>
      <c r="M8" s="30"/>
      <c r="N8" s="35" t="s">
        <v>34</v>
      </c>
      <c r="O8" s="19">
        <v>100</v>
      </c>
      <c r="P8" s="42">
        <f>G23/O8/4</f>
        <v>6876.356925</v>
      </c>
    </row>
    <row r="9" spans="2:16" ht="18">
      <c r="B9" s="11" t="s">
        <v>25</v>
      </c>
      <c r="C9" s="19">
        <v>23789</v>
      </c>
      <c r="D9" s="19"/>
      <c r="E9" s="19"/>
      <c r="F9" s="19"/>
      <c r="G9" s="53">
        <f t="shared" si="0"/>
        <v>23789</v>
      </c>
      <c r="H9" s="61" t="s">
        <v>23</v>
      </c>
      <c r="I9" s="62" t="s">
        <v>23</v>
      </c>
      <c r="J9" s="57"/>
      <c r="K9" s="30"/>
      <c r="L9" s="30"/>
      <c r="M9" s="30"/>
      <c r="N9" s="35"/>
      <c r="O9" s="19"/>
      <c r="P9" s="42"/>
    </row>
    <row r="10" spans="2:16" ht="17">
      <c r="B10" s="11" t="s">
        <v>26</v>
      </c>
      <c r="C10" s="19"/>
      <c r="D10" s="19">
        <v>3972</v>
      </c>
      <c r="E10" s="19"/>
      <c r="F10" s="19">
        <v>264</v>
      </c>
      <c r="G10" s="53">
        <f t="shared" si="0"/>
        <v>4236</v>
      </c>
      <c r="H10" s="61"/>
      <c r="I10" s="62"/>
      <c r="J10" s="57"/>
      <c r="K10" s="30"/>
      <c r="L10" s="30"/>
      <c r="M10" s="30"/>
      <c r="N10" s="35"/>
      <c r="O10" s="19"/>
      <c r="P10" s="42"/>
    </row>
    <row r="11" spans="2:16" ht="17">
      <c r="B11" s="11" t="s">
        <v>5</v>
      </c>
      <c r="C11" s="19">
        <v>330000</v>
      </c>
      <c r="D11" s="19">
        <v>330000</v>
      </c>
      <c r="E11" s="19">
        <v>330000</v>
      </c>
      <c r="F11" s="19">
        <v>330000</v>
      </c>
      <c r="G11" s="53">
        <f t="shared" si="0"/>
        <v>1320000</v>
      </c>
      <c r="H11" s="64"/>
      <c r="I11" s="65"/>
      <c r="J11" s="57"/>
      <c r="K11" s="30"/>
      <c r="L11" s="30"/>
      <c r="M11" s="30"/>
      <c r="N11" s="37"/>
      <c r="O11" s="20"/>
      <c r="P11" s="43"/>
    </row>
    <row r="12" spans="2:16" ht="18">
      <c r="B12" s="11" t="s">
        <v>6</v>
      </c>
      <c r="C12" s="36">
        <v>51350</v>
      </c>
      <c r="D12" s="36">
        <v>7475</v>
      </c>
      <c r="E12" s="36"/>
      <c r="F12" s="36">
        <v>0</v>
      </c>
      <c r="G12" s="54">
        <v>58825</v>
      </c>
      <c r="H12" s="61" t="s">
        <v>24</v>
      </c>
      <c r="I12" s="65"/>
      <c r="J12" s="57"/>
      <c r="K12" s="30"/>
      <c r="L12" s="30"/>
      <c r="M12" s="30"/>
      <c r="N12" s="35"/>
      <c r="O12" s="20"/>
      <c r="P12" s="42"/>
    </row>
    <row r="13" spans="2:16" ht="18">
      <c r="B13" s="11" t="s">
        <v>17</v>
      </c>
      <c r="C13" s="19"/>
      <c r="D13" s="19">
        <v>18100</v>
      </c>
      <c r="E13" s="19">
        <v>8050</v>
      </c>
      <c r="F13" s="19"/>
      <c r="G13" s="54">
        <f t="shared" si="0"/>
        <v>26150</v>
      </c>
      <c r="H13" s="61" t="s">
        <v>23</v>
      </c>
      <c r="I13" s="62"/>
      <c r="J13" s="57"/>
      <c r="K13" s="30"/>
      <c r="L13" s="30"/>
      <c r="M13" s="30"/>
      <c r="N13" s="35"/>
      <c r="O13" s="19"/>
      <c r="P13" s="42"/>
    </row>
    <row r="14" spans="2:16" ht="17">
      <c r="B14" s="11" t="s">
        <v>7</v>
      </c>
      <c r="C14" s="19"/>
      <c r="D14" s="19">
        <v>80436</v>
      </c>
      <c r="E14" s="19">
        <v>86416.59</v>
      </c>
      <c r="F14" s="19">
        <v>42899.199999999997</v>
      </c>
      <c r="G14" s="53">
        <f t="shared" si="0"/>
        <v>209751.78999999998</v>
      </c>
      <c r="H14" s="63"/>
      <c r="I14" s="44"/>
      <c r="J14" s="57"/>
      <c r="K14" s="30"/>
      <c r="L14" s="30"/>
      <c r="M14" s="30"/>
      <c r="N14" s="30"/>
      <c r="O14" s="30"/>
      <c r="P14" s="44"/>
    </row>
    <row r="15" spans="2:16" ht="17">
      <c r="B15" s="11" t="s">
        <v>8</v>
      </c>
      <c r="C15" s="19">
        <v>10400</v>
      </c>
      <c r="D15" s="19">
        <v>10000</v>
      </c>
      <c r="E15" s="19">
        <v>13876.17</v>
      </c>
      <c r="F15" s="19">
        <v>8000</v>
      </c>
      <c r="G15" s="53">
        <f t="shared" si="0"/>
        <v>42276.17</v>
      </c>
      <c r="H15" s="63"/>
      <c r="I15" s="44"/>
      <c r="J15" s="57"/>
      <c r="K15" s="30"/>
      <c r="L15" s="30"/>
      <c r="M15" s="30"/>
      <c r="N15" s="30"/>
      <c r="O15" s="30"/>
      <c r="P15" s="44"/>
    </row>
    <row r="16" spans="2:16" ht="17">
      <c r="B16" s="11" t="s">
        <v>9</v>
      </c>
      <c r="C16" s="19">
        <v>6692</v>
      </c>
      <c r="D16" s="19">
        <v>6360</v>
      </c>
      <c r="E16" s="19">
        <v>5162</v>
      </c>
      <c r="F16" s="19">
        <v>7595</v>
      </c>
      <c r="G16" s="53">
        <f t="shared" si="0"/>
        <v>25809</v>
      </c>
      <c r="H16" s="8"/>
      <c r="I16" s="62"/>
      <c r="J16" s="57"/>
      <c r="K16" s="30"/>
      <c r="L16" s="30"/>
      <c r="M16" s="30"/>
      <c r="N16" s="29"/>
      <c r="O16" s="19"/>
      <c r="P16" s="45"/>
    </row>
    <row r="17" spans="1:16" ht="17">
      <c r="B17" s="11" t="s">
        <v>27</v>
      </c>
      <c r="C17" s="19">
        <v>0</v>
      </c>
      <c r="D17" s="19">
        <v>16500</v>
      </c>
      <c r="E17" s="19">
        <v>0</v>
      </c>
      <c r="F17" s="19"/>
      <c r="G17" s="53">
        <f t="shared" si="0"/>
        <v>16500</v>
      </c>
      <c r="H17" s="8"/>
      <c r="I17" s="62"/>
      <c r="J17" s="57"/>
      <c r="K17" s="30"/>
      <c r="L17" s="30"/>
      <c r="M17" s="30"/>
      <c r="N17" s="29"/>
      <c r="O17" s="19"/>
      <c r="P17" s="45"/>
    </row>
    <row r="18" spans="1:16" ht="17">
      <c r="B18" s="11" t="s">
        <v>16</v>
      </c>
      <c r="C18" s="19">
        <v>8467.3700000000008</v>
      </c>
      <c r="D18" s="19"/>
      <c r="E18" s="19"/>
      <c r="F18" s="19">
        <v>0</v>
      </c>
      <c r="G18" s="53">
        <f t="shared" si="0"/>
        <v>8467.3700000000008</v>
      </c>
      <c r="H18" s="8"/>
      <c r="I18" s="62"/>
      <c r="J18" s="57"/>
      <c r="K18" s="30"/>
      <c r="L18" s="30"/>
      <c r="M18" s="30"/>
      <c r="N18" s="29"/>
      <c r="O18" s="19"/>
      <c r="P18" s="45"/>
    </row>
    <row r="19" spans="1:16" ht="17">
      <c r="B19" s="11" t="s">
        <v>30</v>
      </c>
      <c r="C19" s="19"/>
      <c r="D19" s="19">
        <v>890</v>
      </c>
      <c r="E19" s="19">
        <v>0</v>
      </c>
      <c r="F19" s="19">
        <v>0</v>
      </c>
      <c r="G19" s="53">
        <f t="shared" si="0"/>
        <v>890</v>
      </c>
      <c r="H19" s="8"/>
      <c r="I19" s="62"/>
      <c r="J19" s="57"/>
      <c r="K19" s="30"/>
      <c r="L19" s="30"/>
      <c r="M19" s="30"/>
      <c r="N19" s="29"/>
      <c r="O19" s="19"/>
      <c r="P19" s="45"/>
    </row>
    <row r="20" spans="1:16" ht="17">
      <c r="B20" s="11" t="s">
        <v>32</v>
      </c>
      <c r="C20" s="19"/>
      <c r="D20" s="19"/>
      <c r="E20" s="19">
        <v>16810</v>
      </c>
      <c r="F20" s="19"/>
      <c r="G20" s="53">
        <f>SUM(C20:F20)</f>
        <v>16810</v>
      </c>
      <c r="H20" s="8"/>
      <c r="I20" s="62"/>
      <c r="J20" s="57"/>
      <c r="K20" s="30"/>
      <c r="L20" s="30"/>
      <c r="M20" s="30"/>
      <c r="N20" s="29"/>
      <c r="O20" s="19"/>
      <c r="P20" s="45"/>
    </row>
    <row r="21" spans="1:16" ht="17">
      <c r="A21" t="s">
        <v>23</v>
      </c>
      <c r="B21" s="11" t="s">
        <v>48</v>
      </c>
      <c r="C21" s="19"/>
      <c r="D21" s="19"/>
      <c r="E21" s="19">
        <v>20000</v>
      </c>
      <c r="F21" s="19"/>
      <c r="G21" s="53">
        <f>SUM(C21:F21)</f>
        <v>20000</v>
      </c>
      <c r="H21" s="8"/>
      <c r="I21" s="45"/>
      <c r="J21" s="57"/>
      <c r="K21" s="30"/>
      <c r="L21" s="30"/>
      <c r="M21" s="30"/>
      <c r="N21" s="29"/>
      <c r="O21" s="29"/>
      <c r="P21" s="45"/>
    </row>
    <row r="22" spans="1:16" ht="17">
      <c r="B22" s="12"/>
      <c r="C22" s="19"/>
      <c r="D22" s="19"/>
      <c r="E22" s="19"/>
      <c r="F22" s="19"/>
      <c r="G22" s="53"/>
      <c r="H22" s="8"/>
      <c r="I22" s="45"/>
      <c r="J22" s="57"/>
      <c r="K22" s="30"/>
      <c r="L22" s="30"/>
      <c r="M22" s="30"/>
      <c r="N22" s="29"/>
      <c r="O22" s="29"/>
    </row>
    <row r="23" spans="1:16" ht="48" customHeight="1" thickBot="1">
      <c r="B23" s="13" t="s">
        <v>45</v>
      </c>
      <c r="C23" s="46">
        <f>SUM(C6:C22)</f>
        <v>622372.69999999995</v>
      </c>
      <c r="D23" s="46">
        <f>SUM(D6:D19)</f>
        <v>667572.91</v>
      </c>
      <c r="E23" s="46">
        <f>SUM(E6:E19)</f>
        <v>643574.63</v>
      </c>
      <c r="F23" s="46">
        <f>SUM(F6:F22)</f>
        <v>624539.14999999991</v>
      </c>
      <c r="G23" s="68">
        <f>SUM(G6:G21)</f>
        <v>2750542.77</v>
      </c>
      <c r="H23" s="14" t="s">
        <v>46</v>
      </c>
      <c r="I23" s="66">
        <f>SUM(I6:I22)</f>
        <v>2034092.88</v>
      </c>
      <c r="J23" s="58"/>
      <c r="K23" s="47"/>
      <c r="L23" s="47"/>
      <c r="M23" s="47"/>
      <c r="N23" s="69" t="s">
        <v>47</v>
      </c>
      <c r="O23" s="70"/>
      <c r="P23" s="48"/>
    </row>
    <row r="24" spans="1:16" ht="17">
      <c r="B24" s="2"/>
      <c r="C24" s="2"/>
      <c r="D24" s="2"/>
      <c r="E24" s="2"/>
      <c r="F24" s="2"/>
      <c r="G24" s="15"/>
      <c r="H24" s="2"/>
      <c r="I24" s="2"/>
      <c r="N24" s="2"/>
      <c r="O24" s="2"/>
      <c r="P24" s="2"/>
    </row>
    <row r="25" spans="1:16" ht="17">
      <c r="B25" s="2"/>
      <c r="C25" s="2"/>
      <c r="D25" s="2"/>
      <c r="E25" s="2"/>
      <c r="F25" s="2"/>
      <c r="G25" s="16"/>
      <c r="H25" s="2"/>
      <c r="I25" s="2"/>
      <c r="N25" s="2"/>
      <c r="O25" s="2"/>
      <c r="P25" s="2"/>
    </row>
    <row r="26" spans="1:16" ht="17">
      <c r="B26" s="67" t="s">
        <v>36</v>
      </c>
      <c r="C26" s="21"/>
      <c r="D26" s="2"/>
      <c r="E26" s="2"/>
      <c r="F26" s="2"/>
      <c r="G26" s="16"/>
      <c r="H26" s="2"/>
      <c r="I26" s="2"/>
      <c r="N26" s="2"/>
      <c r="O26" s="2"/>
      <c r="P26" s="2"/>
    </row>
    <row r="27" spans="1:16" ht="19">
      <c r="B27" s="23" t="s">
        <v>37</v>
      </c>
      <c r="C27" s="23"/>
      <c r="D27" s="2"/>
      <c r="E27" s="2"/>
      <c r="F27" s="2"/>
      <c r="G27" s="16"/>
      <c r="H27" s="2"/>
      <c r="I27" s="2"/>
      <c r="N27" s="2"/>
      <c r="O27" s="2"/>
      <c r="P27" s="2"/>
    </row>
    <row r="28" spans="1:16" ht="19">
      <c r="B28" s="23" t="s">
        <v>38</v>
      </c>
      <c r="C28" s="23"/>
      <c r="D28" s="2"/>
      <c r="E28" s="2"/>
      <c r="F28" s="2"/>
      <c r="G28" s="16"/>
      <c r="H28" s="2"/>
      <c r="I28" s="2"/>
      <c r="N28" s="2"/>
      <c r="O28" s="2"/>
      <c r="P28" s="2"/>
    </row>
    <row r="29" spans="1:16" ht="19">
      <c r="B29" s="23" t="s">
        <v>39</v>
      </c>
      <c r="C29" s="23"/>
      <c r="D29" s="2"/>
      <c r="E29" s="2"/>
      <c r="F29" s="2"/>
      <c r="G29" s="16"/>
      <c r="H29" s="2"/>
      <c r="I29" s="2"/>
      <c r="N29" s="2"/>
      <c r="O29" s="2"/>
      <c r="P29" s="2"/>
    </row>
    <row r="30" spans="1:16" ht="120">
      <c r="B30" s="28" t="s">
        <v>35</v>
      </c>
      <c r="C30" s="23"/>
      <c r="D30" s="2"/>
      <c r="E30" s="2"/>
      <c r="F30" s="2"/>
      <c r="G30" s="16"/>
      <c r="H30" s="2"/>
      <c r="I30" s="2"/>
      <c r="N30" s="2"/>
      <c r="O30" s="2"/>
      <c r="P30" s="2"/>
    </row>
    <row r="31" spans="1:16" ht="19">
      <c r="B31" s="23" t="s">
        <v>43</v>
      </c>
      <c r="C31" s="28"/>
      <c r="D31" s="2"/>
      <c r="E31" s="2"/>
      <c r="F31" s="2"/>
      <c r="G31" s="16"/>
      <c r="H31" s="2"/>
      <c r="I31" s="2"/>
      <c r="N31" s="2"/>
      <c r="O31" s="2"/>
      <c r="P31" s="2"/>
    </row>
    <row r="32" spans="1:16" ht="19">
      <c r="B32" s="23" t="s">
        <v>44</v>
      </c>
      <c r="C32" s="28"/>
      <c r="D32" s="21"/>
      <c r="E32" s="21"/>
      <c r="F32" s="21"/>
      <c r="G32" s="22"/>
      <c r="H32" s="21"/>
      <c r="I32" s="21"/>
      <c r="N32" s="21"/>
      <c r="O32" s="21"/>
      <c r="P32" s="21"/>
    </row>
    <row r="33" spans="2:16" ht="19">
      <c r="B33" s="23" t="s">
        <v>50</v>
      </c>
      <c r="C33" s="28"/>
      <c r="D33" s="23"/>
      <c r="E33" s="23"/>
      <c r="F33" s="23"/>
      <c r="G33" s="24"/>
      <c r="H33" s="23"/>
      <c r="I33" s="23"/>
      <c r="N33" s="23"/>
      <c r="O33" s="23"/>
      <c r="P33" s="23"/>
    </row>
    <row r="34" spans="2:16" ht="31" customHeight="1">
      <c r="B34" s="21"/>
      <c r="C34" s="21"/>
      <c r="D34" s="23"/>
      <c r="E34" s="23"/>
      <c r="F34" s="23"/>
      <c r="G34" s="24"/>
      <c r="H34" s="23"/>
      <c r="I34" s="23"/>
      <c r="N34" s="23"/>
      <c r="O34" s="23"/>
      <c r="P34" s="23"/>
    </row>
    <row r="35" spans="2:16" ht="33" customHeight="1">
      <c r="B35" s="17"/>
      <c r="C35" s="18"/>
      <c r="D35" s="23"/>
      <c r="E35" s="23"/>
      <c r="F35" s="23"/>
      <c r="G35" s="24"/>
      <c r="H35" s="23"/>
      <c r="I35" s="23"/>
      <c r="N35" s="23"/>
      <c r="O35" s="23"/>
      <c r="P35" s="23"/>
    </row>
    <row r="36" spans="2:16" ht="84" customHeight="1">
      <c r="B36" s="25"/>
      <c r="C36" s="25"/>
      <c r="D36" s="23"/>
      <c r="E36" s="23"/>
      <c r="F36" s="23"/>
      <c r="G36" s="23"/>
      <c r="H36" s="23"/>
      <c r="I36" s="23"/>
      <c r="N36" s="23"/>
      <c r="O36" s="23"/>
      <c r="P36" s="23"/>
    </row>
    <row r="37" spans="2:16" ht="36" customHeight="1">
      <c r="B37" s="26"/>
      <c r="C37" s="26"/>
      <c r="D37" s="28"/>
      <c r="E37" s="28"/>
      <c r="F37" s="28"/>
      <c r="G37" s="28"/>
      <c r="H37" s="28"/>
      <c r="I37" s="28"/>
    </row>
    <row r="38" spans="2:16" ht="46" customHeight="1">
      <c r="B38" s="27"/>
      <c r="C38" s="27"/>
      <c r="D38" s="28"/>
      <c r="E38" s="28"/>
      <c r="F38" s="28"/>
      <c r="G38" s="28"/>
      <c r="H38" s="28"/>
      <c r="I38" s="28"/>
    </row>
    <row r="39" spans="2:16" ht="26" customHeight="1">
      <c r="B39" s="1"/>
      <c r="C39" s="1"/>
      <c r="D39" s="28"/>
      <c r="E39" s="28"/>
      <c r="F39" s="28"/>
      <c r="G39" s="28"/>
      <c r="H39" s="28"/>
      <c r="I39" s="28"/>
    </row>
    <row r="40" spans="2:16" ht="21" customHeight="1">
      <c r="B40" s="1"/>
      <c r="C40" s="1"/>
      <c r="D40" s="21"/>
      <c r="E40" s="21"/>
      <c r="F40" s="21"/>
      <c r="G40" s="21"/>
      <c r="H40" s="21"/>
      <c r="I40" s="21"/>
      <c r="N40" s="21"/>
      <c r="O40" s="21"/>
      <c r="P40" s="21"/>
    </row>
    <row r="41" spans="2:16" ht="22" customHeight="1">
      <c r="B41" s="1"/>
      <c r="C41" s="1"/>
      <c r="D41" s="18"/>
      <c r="E41" s="18"/>
      <c r="F41" s="18"/>
      <c r="G41" s="18"/>
      <c r="H41" s="18"/>
      <c r="I41" s="18"/>
      <c r="N41" s="18"/>
      <c r="O41" s="18"/>
      <c r="P41" s="18"/>
    </row>
    <row r="42" spans="2:16" ht="19" customHeight="1">
      <c r="D42" s="25"/>
      <c r="E42" s="25"/>
      <c r="F42" s="25"/>
      <c r="G42" s="25"/>
      <c r="H42" s="25"/>
      <c r="I42" s="25"/>
    </row>
    <row r="43" spans="2:16" ht="59" customHeight="1">
      <c r="D43" s="26"/>
      <c r="E43" s="26"/>
      <c r="F43" s="26"/>
      <c r="G43" s="26"/>
      <c r="H43" s="26"/>
      <c r="I43" s="26"/>
    </row>
    <row r="44" spans="2:16" ht="15" customHeight="1">
      <c r="D44" s="27"/>
      <c r="E44" s="27"/>
      <c r="F44" s="27"/>
      <c r="G44" s="27"/>
      <c r="H44" s="27"/>
      <c r="I44" s="27"/>
    </row>
    <row r="45" spans="2:16" ht="16">
      <c r="D45" s="1"/>
      <c r="E45" s="1"/>
      <c r="F45" s="1"/>
      <c r="G45" s="1"/>
      <c r="H45" s="1"/>
      <c r="I45" s="1"/>
      <c r="N45" s="1"/>
      <c r="O45" s="1"/>
      <c r="P45" s="1"/>
    </row>
    <row r="46" spans="2:16" ht="16">
      <c r="D46" s="1"/>
      <c r="E46" s="1"/>
      <c r="F46" s="1"/>
      <c r="G46" s="1"/>
      <c r="H46" s="1"/>
      <c r="I46" s="1"/>
      <c r="N46" s="1"/>
      <c r="O46" s="1"/>
      <c r="P46" s="1"/>
    </row>
    <row r="47" spans="2:16" ht="16">
      <c r="D47" s="1"/>
      <c r="E47" s="1"/>
      <c r="F47" s="1"/>
      <c r="G47" s="1"/>
      <c r="H47" s="1"/>
      <c r="I47" s="1"/>
      <c r="N47" s="1"/>
      <c r="O47" s="1"/>
      <c r="P47" s="1"/>
    </row>
  </sheetData>
  <mergeCells count="1">
    <mergeCell ref="N23:O23"/>
  </mergeCells>
  <phoneticPr fontId="1" type="noConversion"/>
  <printOptions headings="1"/>
  <pageMargins left="0.70866141732283472" right="0.70866141732283472" top="0.74803149606299213" bottom="0.74803149606299213" header="0.31496062992125984" footer="0.31496062992125984"/>
  <pageSetup paperSize="9" scale="59" fitToHeight="5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2020-07-31T16:25:21Z</cp:lastPrinted>
  <dcterms:created xsi:type="dcterms:W3CDTF">2009-07-02T05:21:25Z</dcterms:created>
  <dcterms:modified xsi:type="dcterms:W3CDTF">2021-07-23T16:46:24Z</dcterms:modified>
</cp:coreProperties>
</file>